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20610" windowHeight="11640" tabRatio="787"/>
  </bookViews>
  <sheets>
    <sheet name="JURIDICA SEGUIMIENTO 2015" sheetId="7" r:id="rId1"/>
    <sheet name="Hoja1" sheetId="3" state="hidden" r:id="rId2"/>
  </sheets>
  <definedNames>
    <definedName name="_xlnm._FilterDatabase" localSheetId="0" hidden="1">'JURIDICA SEGUIMIENTO 2015'!$A$5:$L$9</definedName>
    <definedName name="_xlnm.Print_Area" localSheetId="0">'JURIDICA SEGUIMIENTO 2015'!$A$1:$N$21</definedName>
    <definedName name="_xlnm.Print_Titles" localSheetId="0">'JURIDICA SEGUIMIENTO 2015'!$7:$8</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N16" i="7"/>
  <c r="N19"/>
  <c r="N18"/>
  <c r="N17"/>
  <c r="N12"/>
  <c r="N15"/>
  <c r="L18" l="1"/>
  <c r="L16"/>
  <c r="L19"/>
  <c r="L17"/>
  <c r="L15"/>
  <c r="L12"/>
</calcChain>
</file>

<file path=xl/sharedStrings.xml><?xml version="1.0" encoding="utf-8"?>
<sst xmlns="http://schemas.openxmlformats.org/spreadsheetml/2006/main" count="173" uniqueCount="132">
  <si>
    <t>En el año 2020 la Fundación Gilberto Alzate Avendaño habrá consolidado su liderazgo y será un referente cultural y artístico por la calidad, originalidad y pertinencia de sus propuestas, proyectos y servicios orientados a consolidar el centro histórico como una de las principales centralidades culturales del Distrito Capital.</t>
  </si>
  <si>
    <t>Indicadores</t>
  </si>
  <si>
    <t>MISIÓN FUGA:</t>
  </si>
  <si>
    <t>VISIÓN FUGA:</t>
  </si>
  <si>
    <t>DEPENDENCIA:</t>
  </si>
  <si>
    <t>Responsables</t>
  </si>
  <si>
    <t>FUNCIONES DE LA DEPENDENCIA:</t>
  </si>
  <si>
    <t>Plazo de ejecución</t>
  </si>
  <si>
    <t>Aprobó:</t>
  </si>
  <si>
    <t>Actividad</t>
  </si>
  <si>
    <t>Meta</t>
  </si>
  <si>
    <t>Descripción del cumplimiento</t>
  </si>
  <si>
    <t>1. Crear y consolidar espacios para la promoción y el fomento de las prácticas artísticas, mediante el otorgamiento de estímulos y la construcción de proyectos especiales creativos en las diferentes áreas.</t>
  </si>
  <si>
    <t>2. Desarrollar proyectos de investigación y curaduría histórica que contribuyan a la recuperación de la memoria del arte en Colombia, conservar y enriquecer su propia colección artística y darle apropiada visibilidad y difusión.</t>
  </si>
  <si>
    <t>3. Promover el conocimiento de la historia y actualidad política colombiana y propiciar el debate en torno a los diversos temas de interés ciudadano.</t>
  </si>
  <si>
    <t>4. Adecuar y mantener las instalaciones físicas y la infraestructura técnica para acoger y servir apropiadamente a los usuarios y contribuir a la preservación y promoción de los valores culturales y patrimoniales del centro histórico.</t>
  </si>
  <si>
    <t>5. Promover el fortalecimiento institucional a través de procesos de mejoramiento interno y desarrollo del talento humano a fin de cumplir satisfactoriamente la misión de la entidad.</t>
  </si>
  <si>
    <t>6. Prestar servicios de calidad en función de las necesidades y requisitos de los usuarios.</t>
  </si>
  <si>
    <t>OBJETIVOS ESTRATEGICOS</t>
  </si>
  <si>
    <t>METAS INSTITUCIONALES</t>
  </si>
  <si>
    <t>Apoyar el desarrollo de 1 corredor cultural y recreativo</t>
  </si>
  <si>
    <t>Apoyar 860 iniciativas mediante estímulos y alianzas</t>
  </si>
  <si>
    <t>Apoyar 58 iniciativas y acciones de reconocimiento de las expresiones culturales diversas mediante estimulos, apoyos y alianzas con organizaciones de grupos poblacionales y sectores sociales y etarios</t>
  </si>
  <si>
    <t>Realizar 4 de acciones afirmativas dirigidas a las poblaciones diversas de la ciudad con enfoque intercultura</t>
  </si>
  <si>
    <t>Beneficiar 1,400 asistentes con espacios de debate público en temas de interés ciudadano</t>
  </si>
  <si>
    <t>Beneficiar 2,600 personas con el servicio de biblioteca especializada en historia política de Colombia</t>
  </si>
  <si>
    <t>Lograr 1,196,000 asistencias a la oferta pública de personas en condiciones de equidad, inclusión y no segregación</t>
  </si>
  <si>
    <t>Beneficiar 15 iniciativas y espacios juveniles priorizando jóvenes en condición de vulnerabilidad</t>
  </si>
  <si>
    <t>Realizar 1 evento de debate público en torno a la transparencia, la probidad, la prevención de la corrupción y la cultura de la legalidad</t>
  </si>
  <si>
    <t>Diseñar, implementar y mantener en un 100 % el sistema integrado de gestión en atención a la NTDSIG001:2011</t>
  </si>
  <si>
    <t>Dotar, adecuar y/o mantener el 100 % de la infraestructura física, técnica e informática</t>
  </si>
  <si>
    <t>PROCESOS</t>
  </si>
  <si>
    <t>Planeación estratégica</t>
  </si>
  <si>
    <t>Comunicación</t>
  </si>
  <si>
    <t>Fomento de prácticas artísticas y culturales</t>
  </si>
  <si>
    <t>Circulación y apropiación de prácticas artísticas y culturales</t>
  </si>
  <si>
    <t>Asesoría jurídica</t>
  </si>
  <si>
    <t>Contratación</t>
  </si>
  <si>
    <t>Análisis y seguimiento financiero</t>
  </si>
  <si>
    <t>Desarrollo del talento humano</t>
  </si>
  <si>
    <t>Gestión informática</t>
  </si>
  <si>
    <t>Administración de bienes y equipos</t>
  </si>
  <si>
    <t>Gestión documental</t>
  </si>
  <si>
    <t>Control a la gestión</t>
  </si>
  <si>
    <t>Evaluación a la gestión</t>
  </si>
  <si>
    <t>Apoyar 5 acciones de encuentro intercultural entre poblaciones diversas de la ciudad</t>
  </si>
  <si>
    <t>Mecanismo de verificación</t>
  </si>
  <si>
    <r>
      <t>Objetivo estratégico</t>
    </r>
    <r>
      <rPr>
        <sz val="12"/>
        <rFont val="Arial"/>
        <family val="2"/>
      </rPr>
      <t xml:space="preserve">
(Elegir de la lista)</t>
    </r>
  </si>
  <si>
    <r>
      <t xml:space="preserve">Meta entidad
</t>
    </r>
    <r>
      <rPr>
        <sz val="12"/>
        <rFont val="Arial"/>
        <family val="2"/>
      </rPr>
      <t>(Elegir de la lista)</t>
    </r>
  </si>
  <si>
    <r>
      <t xml:space="preserve">Proceso relacionado
</t>
    </r>
    <r>
      <rPr>
        <sz val="12"/>
        <rFont val="Arial"/>
        <family val="2"/>
      </rPr>
      <t>(Elegir de la lista)</t>
    </r>
  </si>
  <si>
    <r>
      <t xml:space="preserve">Recursos
</t>
    </r>
    <r>
      <rPr>
        <sz val="12"/>
        <rFont val="Arial"/>
        <family val="2"/>
      </rPr>
      <t>(Financieros, técnicos o humanos)</t>
    </r>
  </si>
  <si>
    <t xml:space="preserve">Asesor  Jurídico </t>
  </si>
  <si>
    <t>Asesor Jurídico
Profesional Especializado de Contratación</t>
  </si>
  <si>
    <t>Asesor Jurídico</t>
  </si>
  <si>
    <t>Fortalecer al 100% el Sistema Integrado de Gestión.</t>
  </si>
  <si>
    <t>Formatos incluidos en el Sistema de Gestión de Calidad.</t>
  </si>
  <si>
    <t>Asesor Jurídico y Profesional Especializado de Contratación</t>
  </si>
  <si>
    <t>Estandarizar los formatos e incluirlos dentro del sistema de gestión de calidad de la Fundación, así como llevar a cabo las acciones de mejora correspondientes y su socialización</t>
  </si>
  <si>
    <t>Número de conceptos jurídicos emitidos / Número de conceptos jurídicos solicitados</t>
  </si>
  <si>
    <t>Conceptos jurídicos
Correos electrónicos
Actas</t>
  </si>
  <si>
    <t>Atender el 100% de las consultas en materia jurídica que sean solicitadas</t>
  </si>
  <si>
    <t xml:space="preserve">Emitir por escrito los conceptos jurídicos que sean requeridos por la Dirección o por las demás áreas de la Fundación, y asesorar y acompañar juridicamente a las diferentes áreas de la Fundación cuando sea previamente requerido. </t>
  </si>
  <si>
    <t>Asesorar y adelantar los procesos de contratación de bienes, obras y servicios que le sean requeridos por las dependencias de acuerdo con lo previsto en el Plan anual de Adquisiciones y el Manual de Contratación de la Fundación, realizando las respectivas publicaciones en los portales.</t>
  </si>
  <si>
    <t>Adelantar el 100% de los procesos contractuales</t>
  </si>
  <si>
    <t>Número de procesos contractuales adelantados / Número de procesos contratuales solicitados</t>
  </si>
  <si>
    <t>Contratos
Solicitudes de contratación</t>
  </si>
  <si>
    <t>Atender todos los procesos judiciales y extrajudiciales, y las acciones constitucionales interpuestas por terceros</t>
  </si>
  <si>
    <t>Atender el 100% de las acciones judiciales y las acciones constitucionales interpuestas por terceros</t>
  </si>
  <si>
    <t>Número de acciones judiciales y acciones constitucionales resueltas o en proceso / Número de acciones judiciales y acciones constitucionales interpuestas</t>
  </si>
  <si>
    <t>Versión: Enero 30 de 2015</t>
  </si>
  <si>
    <t>Profesional Especializado- contratista Asesor Judicial.</t>
  </si>
  <si>
    <t xml:space="preserve">Asesor Jurídico. Profesional Especializado- Contratista Asesor </t>
  </si>
  <si>
    <t>Divulgar la política  para la defensa judicial y de prevención del daño antijurídico de la entidad en las distintas áreas (laboral, penal, civil, administrativo), con el fin de prevenir la causación de daños antijurídicos en la entidad.</t>
  </si>
  <si>
    <t>Divulgar documento de política para la defensa judicial de la entidad con el fin de prevenir la causación de daños antijurídicos en la entidad</t>
  </si>
  <si>
    <t xml:space="preserve">Actas de reunión y divulgación </t>
  </si>
  <si>
    <t>La Oficina Asesora  Jurídica  como tal no está institucionalizada pero para efectos funcionales es la  encargada de asesorar a la Dirección General y las demás dependencias de la Fundación en la viabilidad jurídica de su accionar, así como también representa judicial y extrajudicialmente a la entidad en sus diversas actuaciones. 
a) Representar judicial y extrajudicialmente a la Fundación en los procesos y actuaciones que se instauren en su contra o que éste deba iniciar, mediante poder o delegación recibidos del Director General, y garantizar el adecuado trámite de los mismos.  
b) Coordinar con las demás dependencias de la Fundación y orientar en la respuesta a las solicitudes formuladas en ejercicio del derecho de petición, cuando se lo soliciten. 
c) Orientar la elaboración de los proyectos de actos administrativos de la Fundación para garantizar su sujeción a la normatividad legal.</t>
  </si>
  <si>
    <r>
      <t>d) Asesorar jurídicamente a la entidad en sus actuaciones y toma de decisiones para garantizar el cumplimiento normativo.
e) Asesorar a la Dirección General y a las demás dependencias de la Fundación en la adopción y aplicación de las normas que regulan su actividad o desempeño. 
f) Asistir a la Dirección General en la sustanciación y proyección de los fallos de segunda instancia, en los procesos disciplinarios que se adelanten contra los servidores del Instituto.
g) Revisar y evaluar, desde el punto de vista legal, los términos de referencia y demás documentación que se requiera para la celebración de convenios y contratos  que deba suscribir la Fundación; aprobar las garantías contractuales otorgadas a favor de la Fundación.
h) Asesorar y adelantar las actividades que le correspondan en las etapas precontractual, contractual y postcontractual para la adquisición de los bienes y de los servicios que requiera la entidad, de acuerdo con los procedimientos establecidos por la Fundación y la normatividad vigente.
i)</t>
    </r>
    <r>
      <rPr>
        <sz val="12"/>
        <color rgb="FFFF0000"/>
        <rFont val="Arial"/>
        <family val="2"/>
      </rPr>
      <t xml:space="preserve"> </t>
    </r>
    <r>
      <rPr>
        <sz val="12"/>
        <rFont val="Arial"/>
        <family val="2"/>
      </rPr>
      <t>Las demás funciones que le sean asignadas y correspondan a la naturaleza de la dependencia.</t>
    </r>
  </si>
  <si>
    <t>Desarrollar y fomentar prácticas artísticas y culturales, promover la cultura política ciudadana, y generar espacios que vinculen a los agentes de los diferentes grupos poblacionales con la ciudadanía en el ejercicio de los derechos culturales en el Distrito Capital.</t>
  </si>
  <si>
    <t>JURÍDICA</t>
  </si>
  <si>
    <t>5. Promover el fortalecimiento institucional a través de procesos de mejoramiento interno y desarrollo del talento humano a fin de cumplir satisfactoriamente la misión de la entidad.
6. Prestar servicios de calidad en función de las necesidades y requisitos de los usuarios.</t>
  </si>
  <si>
    <t>Contribuye a todas metas</t>
  </si>
  <si>
    <t>Resultado del indicador</t>
  </si>
  <si>
    <t>Actualizar el Manual de Contratación de la entidad</t>
  </si>
  <si>
    <t>Manual actualizado</t>
  </si>
  <si>
    <t>Número de capacitaciones sobre el manual de contratación realizadas / Número de capacitaciones programadas</t>
  </si>
  <si>
    <t>Manual de Contratación</t>
  </si>
  <si>
    <t>Asistir la Secretaría ténica del Comité de Contratación</t>
  </si>
  <si>
    <t>Realizar por lo menos 12 comités de contratación</t>
  </si>
  <si>
    <t>Actas del Comité de Contratación</t>
  </si>
  <si>
    <t>Plan Anual de Adquisiciones
Actas del Comité de Contratación</t>
  </si>
  <si>
    <t>5. Promover el fortalecimiento institucional a través de procesos de mejoramiento interno y desarrollo del talento humano a fin de cumplir satisfactoriamente la misión de la entidad</t>
  </si>
  <si>
    <t>Llevar la Secretaría Técnica del Comité de Conciliación de la entidad</t>
  </si>
  <si>
    <t>Número de comités de conciliación realizados / Número de comités programados</t>
  </si>
  <si>
    <t>Número de comités de contratación realizados / Número de comités programados</t>
  </si>
  <si>
    <t>Actas del Comité de Conciliación</t>
  </si>
  <si>
    <t>Seguimiento:</t>
  </si>
  <si>
    <t>Claudia Marcela Delgado
Profesional de Planeación</t>
  </si>
  <si>
    <t>SEGUIMIENTO PRIMER SEMESTRE ENERO - JUNIO DE 2015</t>
  </si>
  <si>
    <t xml:space="preserve">Oficio o mecanismo de divulgación del documento de Política para la defensa judicial de la entidad aprobado por los miembros del Comité de Conciliación y la Dirección General.  </t>
  </si>
  <si>
    <t>Mediante mail  de fecha 13 de marzo de 2015, se remitió a todos los miembros del Comité de Conciliación de la entidad el  "documento de Política para la defensa judicial de la entidad aprobado por los miembros del Comité de Conciliación y la Dirección General, el cual contiene  41 recomendaciones para la prevencion del daño antijuridico en la contratación especialmente en la etapa de planeacion estructuración y selección de contratistas.</t>
  </si>
  <si>
    <t>Actualizar el Manual de Contratación de la entidad, y los procedimientos y formatos relacionados, de conformidad con el Decreto  1510 de 2013 (1082  de 2015 ), involucrando todos los aspectos sustanciales y formales de la referida norma y armonizándola con los objetivos y misión de la entidad, así como llevar a cabo las capacitaciones y socializaciones correspondientes</t>
  </si>
  <si>
    <t>Realizar 1 capacitación sobre el nuevo manual a las diferentes áreas</t>
  </si>
  <si>
    <t>El 24 de julio de 2015, se realizó una capacitacion dirigida a todos los funcionarios y contratistas de la entidad,  en  la Unidad  Administrativa Especial  Cuerpo Oficial  de Bomberos  de Bogotá, sobre el tema de supervisión e interventoría, se encuentra pendiente divulgar sobre contratación pero se realizará en el segundo semestre de esta vigencia. (Asistieron 24 funcionarios).</t>
  </si>
  <si>
    <t>No. De Formatos incluidos en el Sistema de Gestión de Calidad/ No. De formatos del proceso de contratación.</t>
  </si>
  <si>
    <t>Acompañar a través del Comité de Contratación la elaboración y consolidación del Plan Anual de Adquisiciones de la Fundación y las modificaciones que se planteen, de conformidad con la guía para elaboración dispuesto por "Colombia Compra Eficiente".</t>
  </si>
  <si>
    <t>Apoyar la elaboración del Plan Anual de Adquisiciones
Apoyar el 100% de las modificaciones que se realicen</t>
  </si>
  <si>
    <t xml:space="preserve">
Número de actas del Comité de Contratación de modificación al Plan Anual de Adquisiciones</t>
  </si>
  <si>
    <t>Realizar por lo menos  2 comités de conciliacion.</t>
  </si>
  <si>
    <t>A la fecha se ha realizado un comité de conciliación el 26 de mayo de 2015, se tiene proyectado otro para el mes de agosto de 2015.</t>
  </si>
  <si>
    <t>Resgistro de asistencia de la capacitacion realizada</t>
  </si>
  <si>
    <t>El área juridica ha emitido  15  conceptos jurídicos  de 16 que han sido requeridos por la Dirección o por las demás áreas de la Fundación.
Se han emitido los siguientes conceptos:
1. Concepto sobre permisos por ausencias con fines academicos ( 04 de febrero de 2015) memorando OAJ 090
2.Concepto sobre  permisos por ausencias con fines academicos ( 25 de febrero de 2015) memorando OAJ 151
3.Concepto sobre  aplicabilidad ley de garantías ( 06 de marzo de 2015) memorando OAJ 182
4. Concepto sobre viabilidad muros verdes (31 de marzo de 2015 ) memorando OAJ 251
5.Concepto sobre  incumplimiento de contratos de arrendamiento ( 30 de abril de 2015) memorando OAJ 317
6.Concepto sobre  aportes operarias servicios de aseo (03 de mayof de 2015) memorando OAJ349
7.Concepto sobre  permisos para estudios  servidores publicos ( 16 de junio de 2015) memorando OAJ384
8.Concepto sobre  prorroga automatica contratos de arrendamiento memorando OAJ414
9.8.Concepto sobre  nombramientos en ley de garantias (01 de julio de 2015)  memorando OAJ424
10.Concepto sobre  creacion del comite de inversiones (6 de julio de 2015) memorando OAJ447
11.Concepto sobre  permiso de servidores publicos competencias deportivas ( 08 de julio de 2015) memorando OAJ449
12.Concepto sobre viabilidad de la intervencion en el espacio publico (22 de julio de 2015) memorando OAJ475
13.Concepto sobre solicitud de información personas con discapacidad(23 de abril e 2015) .
Adicionalmente se han resuelto las  consultas y solicitudes de conceptos, solicitadas por correo electrónico; el 28 de julio sobre (permisos para estudios de servidores públicos) y  el  04 de agosto (porcentaje de pagos de seguridad social para interventores).
Se encuentra en proceso el concepto sobre autorización para publicar la portada del catalago de exposicion urbana dentro de una publicación, recibido el 24 de julio de 2015 y elevado por el diector de la revista 980.</t>
  </si>
  <si>
    <t>Se han suscrito 51 contratos de contratación directa  y  20 procesos de invitacion pública,  se encuentra en proceso de elaboración   un concurso de meritos,  dos  contratos de intermediario y seguros, tres procesos de minima cuantia, dos contratos de prestación de servicios, un comodato  y un convenio de asociación .</t>
  </si>
  <si>
    <t>A la fecha se han realizado 10 reuniones del comité de contratación, se tienen 8 actas firmadas y se encuentra pendiente el tramite de firmas de 2.</t>
  </si>
  <si>
    <t>Cuadro de reporte estado de procesos judiciales
Reporte pagina Rama Judica</t>
  </si>
  <si>
    <t>Se actualizó el manual de contratacion, supervision e interventoria de acuerdo a la normatividad vigente, y se adoptó  mediante Resolucion 170 de fecha 15 de julio de 2015. Se encuentra pendiente socializarla en la intranet de la entidad.</t>
  </si>
  <si>
    <t xml:space="preserve">
Se ha realizado el acompañamiento respectivo para los temas relaciónados con el Plan Anual de Adquisiciones:
1. Adopción del Plan Anual de Adquisiciones realizada el 30 de enero de 2015.
2.  Mediante resolucion interna 175 del 21 de  julio de 2015, se  actualizó en Comité Asesor de Contratación de la entidad.
3. Mediante resolucion interna 180 del 31 de  julio de 2015, se  ajustó la conformación del Comité Asesor de Contratación de la entidad.
4.  Modificaciones del Plan  Anual de Adquisiciones, a julio 31 de 2015 se han realizado 10 reuniones de modificación del  Plan en  las siguientes fechas: 11 de febrero de 2015, 18 de febrero de 2015, 02 de marzo de 2015, 26 de marzo de 2015, 13 de abril de 2015, 27 de abril de 2015, 29 de mayo de 2015, 17 de junio de 2015, 21 de julio de 2015, 31 de julio de 2015. Adicionalmente  dichas modificaciones se han publicado en el SECOP y en la INTRANET de la entidad. </t>
  </si>
  <si>
    <t>Se ha realizado la revision y actualización de la totalidad de los formatos de los procedimientos precontractual, contractual y postcontractual que hacen parte del proceso de gestión contractual. Se encuentra pendiente el envío de los formatos al profesional encargado del SIG para su adopción, inclusion  en el sistema y divulgación.
1. Solicitud y certificación de inexistencia de personal
2.Certificacon de disponibilidad de recursos en PAC
3. Certificación de idoneidad y experiencia.
4. Estudios previos de licitacion subasta y concurso de meritos
5. Estudios previos de seleccion abreviada
6. Estudios previos prestacion de servicios profesionales y de apoyo a la gestión
7. Estudios previso de otras causales de contratacion directa
8. Estudios previso de mínima cuantía
9.Estudios previos para contratos de apoyo a actividades de interes público
10.Hoja de ruta de licitación pública
11.Hoja de ruta de selección abreviada subasta inversa
12.Hoja de ruta de selñeccion abreviada menor cuantía
13.Hoja de ruta deconcurso de meritos
14.Hoja de ruta de mínima cuantía
15.Hoja de ruta de persona natural
16.Hoja de ruta de persona juridica
17.Hoja de ruta de contratos de arrendamiento
18.Hoja de ruta para convenios de asociación y apoyo
19.Hoja de ruta para compraventa y obras de arte
20.Solicitud de contrato procesos selectivos
21.Solicitud de contrato persona natura o juridica
22.Solicitud de convenio de asociacion o apoyo
23.informe de actividades del contratista y seguimiento de supervisión e interventoria
24.Acta de inicio
25.Solicitud de modificación del contrato
26.Acta de suspención
27. Acta de terminación anticipada y liqudación de mutuo acuerdo
28. Acta de liquidación de los contratos
29. Paz y salvo 
30.Control de prestamos de documentos de contratación
El formato del informe de actividades del contratista y seguimiento de supervisión e interventoria  yal fue divulgado  mediante memorando 386 de julio 16 de 2015.</t>
  </si>
  <si>
    <r>
      <t xml:space="preserve">A la fecha  el area jurídica  está atendiendo  las acciones  interpuestas de la siguiente manera:
</t>
    </r>
    <r>
      <rPr>
        <b/>
        <sz val="14"/>
        <color theme="1"/>
        <rFont val="Arial"/>
        <family val="2"/>
      </rPr>
      <t>Procesos judiciales que se llevan en el SIPROJ.</t>
    </r>
    <r>
      <rPr>
        <sz val="14"/>
        <color theme="1"/>
        <rFont val="Arial"/>
        <family val="2"/>
      </rPr>
      <t xml:space="preserve">
1.  Davivienda (se encuentra en curso la investigación)
2. Dian  (sentencia no favorable a cargo de la FUGA)
3. Juan Carlos sierra  (El proceso se encuentra en curso)
4. Maria fernanda  Miranda  de Ciaffoni  (Se envuentra en proceso)
</t>
    </r>
    <r>
      <rPr>
        <b/>
        <sz val="14"/>
        <color theme="1"/>
        <rFont val="Arial"/>
        <family val="2"/>
      </rPr>
      <t>Procesos cerrados:</t>
    </r>
    <r>
      <rPr>
        <sz val="14"/>
        <color theme="1"/>
        <rFont val="Arial"/>
        <family val="2"/>
      </rPr>
      <t xml:space="preserve">
1. Se cerró el  proceso  de  Noticia criminal por el hurto del libro rojo más rojo.
</t>
    </r>
    <r>
      <rPr>
        <b/>
        <sz val="14"/>
        <color theme="1"/>
        <rFont val="Arial"/>
        <family val="2"/>
      </rPr>
      <t>Procesos nuevos</t>
    </r>
    <r>
      <rPr>
        <sz val="14"/>
        <color theme="1"/>
        <rFont val="Arial"/>
        <family val="2"/>
      </rPr>
      <t xml:space="preserve">
1.. Noticia criminal pérdida de microfonos .
2.Investigacion de la fiscalia  222 seccional. 
</t>
    </r>
  </si>
  <si>
    <t>ORIGINAL FIRMADO</t>
  </si>
  <si>
    <t xml:space="preserve">El 24 de julio de 2015, se realizó una capacitacion dirigida a todos los funcionarios y contratistas de la entidad,  en  la Unidad  Administrativa Especial  Cuerpo Oficial  de Bomberos  de Bogotá, sobre el tema de supervisión e interventoría (Asistieron 24 funcionarios).
Se realizó una inducción sobre  contratación estatal, dirigida a los funcionarios y contratistas de la entudad en el marco de la jornada de inducción y reinducción llevada a cabo el día 3 de septiembre de 2015. </t>
  </si>
  <si>
    <t xml:space="preserve">Se ha realizado la revision y actualización de la totalidad de los formatos de los procedimientos precontractual, contractual y postcontractual que hacen parte del proceso de gestión contractual. Se encuentra pendiente el envío de los formatos al profesional encargado del SIG para su adopción, inclusion  en el sistema y divulgación.
1. Solicitud y certificación de inexistencia de personal  (Se actualizó y divulgó en el SIG)
2.Certificacon de disponibilidad de recursos en PAC   (Se actualizó y divulgó en el SIG)
3. Certificación de idoneidad y experiencia. (Se actualizó y divulgó en el SIG)
4. Estudios previos de licitacion subasta y concurso de meritos (pendiente de inclusión y divulgación en el SIG)
5. Estudios previos de seleccion abreviada  (pendiente de inclusión y divulgación en el SIG)
6. Estudios previos prestacion de servicios profesionales y de apoyo a la gestión  (Se actualizó y divulgó en el SIG)
7. Estudios previso de otras causales de contratacion directa  (pendiente de inclusión y divulgación en el SIG)
8. Estudios previso de mínima cuantía  (Se actualizó y divulgó en el SIG)
9.Estudios previos para contratos de apoyo a actividades de interes público  (pendiente de inclusión y divulgación en el SIG)
10.Hoja de ruta de licitación pública   (Se actualizó y divulgó en el SIG)
11.Hoja de ruta de selección abreviada subasta inversa  (pendiente de inclusión y divulgación en el SIG)
12.Hoja de ruta de selñeccion abreviada menor cuantía  (pendiente de inclusión y divulgación en el SIG)
13.Hoja de ruta deconcurso de meritos  (pendiente de inclusión y divulgación en el SIG)
14.Hoja de ruta de mínima cuantía  (Se actualizó y divulgó en el SIG)
15.Hoja de ruta de persona natural  (Se actualizó y divulgó en el SIG)
16.Hoja de ruta de persona juridica  (Se actualizó y divulgó en el SIG)
17.Hoja de ruta de contratos de arrendamiento  (pendiente de inclusión y divulgación en el SIG)
18.Hoja de ruta para convenios de asociación y apoyo (pendiente de inclusión y divulgación en el SIG)
19.Hoja de ruta para compraventa y obras de arte  (pendiente de inclusión y divulgación en el SIG)
20.Solicitud de contrato procesos selectivos  (pendiente de inclusión y divulgación en el SIG)
21.Solicitud de contrato persona natural (Se actualizó y divulgó en el SIG)
22.Solicitud de convenio de asociacion o apoyo  (pendiente de inclusión y divulgación en el SIG)
23.informe de actividades del contratista y seguimiento de supervisión e interventoria  (Se actualizó y divulgó en el SIG)
24.Acta de inicio (Se creo y divulgo en el SIG)
25.Solicitud de modificación del contrato  (pendiente de inclusión y divulgación en el SIG)
26.Acta de suspención  (pendiente de inclusión y divulgación en el SIG)
27. Acta de terminación anticipada y liqudación de mutuo acuerdo  (pendiente de inclusión y divulgación en el SIG)
28. Acta de liquidación de los contratos  (se actualizó y divulgó en el SIG)
29. Paz y salvo   (pendiente de inclusión y divulgación en el SIG)
30.Control de prestamos de documentos de contratación  (pendiente de inclusión y divulgación en el SIG)
31.Solicitud de contrato persona juridica (Se actualizó y divulgó en el SIG)
De la totalidad de formatos, quedaron sin divulgar e incluir en el Sistema Integrado de Gestión, 17 formatos que se legalizarán en la presente vigencia.
</t>
  </si>
  <si>
    <t xml:space="preserve">
Se ha realizado el acompañamiento respectivo para los temas relaciónados con el Plan Anual de Adquisiciones:
1. Adopción del Plan Anual de Adquisiciones realizada el 30 de enero de 2015.
2.  Mediante resolucion interna 175 del 21 de  julio de 2015, se  actualizó en Comité Asesor de Contratación de la entidad.
3. Mediante resolucion interna 180 del 31 de  julio de 2015, se  ajustó la conformación del Comité Asesor de Contratación de la entidad.
4.  Modificaciones del Plan  Anual de Adquisiciones, a diciembre 31 de 2015 se han realizado 10 reuniones de modificación del  Plan en  las siguientes fechas: 11 de febrero de 2015, 18 de febrero de 2015, 02 de marzo de 2015, 26 de marzo de 2015, 13 de abril de 2015, 27 de abril de 2015, 29 de mayo de 2015, 17 de junio de 2015, 21 de julio de 2015, 31 de julio de 2015, Se actualizó y ajusto el plan de adquisiciones ara la vigencia de 2015 y el comite de contrtacion de la entidad se reunio para tales efectos el 25 de agosto del 2015,01 dee octubre del 2015, 29 de octubre del 2015, 10 de noviembre del 2015,21 d diciembre y 28 de diciembre de 2015. Adicionalmente  dichas modificaciones se han publicado en el SECOP y en la INTRANET de la entidad. </t>
  </si>
  <si>
    <t>Se suscribieron 80 contratos de contratación directa  y  31 procesos de invitacion pública y 2 procesos de seleccion abreviada por subasta inversa y 1 proceso de seleccion abreviada por menor cuantía, 2 comodatos  y 4 convenios de asociación .</t>
  </si>
  <si>
    <r>
      <t xml:space="preserve">Durante la vigencia 2015 se  atendieron y gestionaron todas  las acciones  interpuestas de la siguiente manera:
</t>
    </r>
    <r>
      <rPr>
        <b/>
        <sz val="14"/>
        <color theme="1"/>
        <rFont val="Arial"/>
        <family val="2"/>
      </rPr>
      <t>Procesos judiciales que se llevan en el SIPROJ.</t>
    </r>
    <r>
      <rPr>
        <sz val="14"/>
        <color theme="1"/>
        <rFont val="Arial"/>
        <family val="2"/>
      </rPr>
      <t xml:space="preserve">
1.  Davivienda (se encuentra en curso la investigación)
2. Dian  (sentencia no favorable a cargo de la FUGA)
3. Juan Carlos sierra  (El proceso se encuentra en curso)
4. Maria fernanda  Miranda  de Ciaffoni  (Se envuentra en proceso)
</t>
    </r>
    <r>
      <rPr>
        <b/>
        <sz val="14"/>
        <color theme="1"/>
        <rFont val="Arial"/>
        <family val="2"/>
      </rPr>
      <t>Procesos cerrados:</t>
    </r>
    <r>
      <rPr>
        <sz val="14"/>
        <color theme="1"/>
        <rFont val="Arial"/>
        <family val="2"/>
      </rPr>
      <t xml:space="preserve">
1. Se cerró el  proceso  de  Noticia criminal por el hurto del libro rojo más rojo.
2.. Se cerró el proceso Noticia criminal pérdida de microfonos .
</t>
    </r>
    <r>
      <rPr>
        <b/>
        <sz val="14"/>
        <color theme="1"/>
        <rFont val="Arial"/>
        <family val="2"/>
      </rPr>
      <t>Procesos en practica de pruebas</t>
    </r>
    <r>
      <rPr>
        <sz val="14"/>
        <color theme="1"/>
        <rFont val="Arial"/>
        <family val="2"/>
      </rPr>
      <t xml:space="preserve">
1.Investigacion de la fiscalia  222 seccional. 
</t>
    </r>
  </si>
  <si>
    <t>Durante la vigencia 2015 se realizaron  4 comités de conciliación en las siguientes fechas
. 26 de mayo de 2015
. 24 de septiembre
. 05 de octubre de 2015
. 18 de noviembre de 2015
Se suscribieron las actas respectivas.</t>
  </si>
  <si>
    <t>Durante la vigencia 2015 se realizaron 18  reuniones del comité de contratación  en las siguientes fechas:
11 de febrero, 18 de febrero, 2 de marzo, 26 de marzo, 13 de abrl, 27 de abril, 29 de mayo, 31 de julio, 21 de julio, 17 de junio, 21 de julio, 31 de julio, 25 de agosto, 01 de octubre,
29 de octubre, 10 de noviembre,  21 de diciembre, 28 de diciembre.
Se suscribieron las respectivas actas de cada reunión realizada, a la fecha se encuentra pendiente de firma una del 21 d diciembre de 2015.</t>
  </si>
  <si>
    <t>Versión: Enero 20 de 2016</t>
  </si>
  <si>
    <t>Alex Cotes Cantillo
Jefe Oficina  Asesora Juridica</t>
  </si>
  <si>
    <t xml:space="preserve">El área juridica emitió  21  conceptos jurídicos   que fueron requeridos por la Dirección ,por las demás áreas de la Fundación y por otras entidades.
1. Concepto sobre permisos por ausencias con fines academicos ( 04 de febrero de 2015) memorando OAJ 090
2.Concepto sobre  permisos por ausencias con fines academicos ( 25 de febrero de 2015) memorando OAJ 151
3.Concepto sobre  aplicabilidad ley de garantías ( 06 de marzo de 2015) memorando OAJ 182
4. Concepto sobre viabilidad muros verdes (31 de marzo de 2015 ) memorando OAJ 251
5.Concepto sobre  incumplimiento de contratos de arrendamiento ( 30 de abril de 2015) memorando OAJ 317
6.Concepto sobre  aportes operarias servicios de aseo (03 de mayof de 2015) memorando OAJ349
7.Concepto sobre  permisos para estudios  servidores publicos ( 16 de junio de 2015) memorando OAJ384
8.Concepto sobre  prorroga automatica contratos de arrendamiento memorando OAJ414
9.8.Concepto sobre  nombramientos en ley de garantias (01 de julio de 2015)  memorando OAJ424
10.Concepto sobre  creacion del comite de inversiones (6 de julio de 2015) memorando OAJ447
11.Concepto sobre  permiso de servidores publicos competencias deportivas ( 08 de julio de 2015) memorando OAJ449
12.Concepto sobre viabilidad de la intervencion en el espacio publico (22 de julio de 2015) memorando OAJ475
13.Concepto sobre solicitud de información personas con discapacidad(23 de abril e 2015) .
14. Horas catedra servidores públicos
15.Descuentos ingreso personas con discapacidad
16.Obligatoriedad del pago de salud a operarias del aseo
17.Situación convenios suscritos con la universidad de los andes
18.Situacion convenios suscritos con la universidad javeriana
19. Situacion convenios suscritos con el Banco de la Republica
20. Prohibición consumo de bebidas alcoholicas en eventos realizados en establecimientos publicos
21.Concepto fundación naturaleza y vida
22.Viabilidad modificación convenio asociación de amigos del instituto caro y cuervo
23.Incidente incendio parqueadero
24.Concepto proceso remitido por las denuncias instauradas por Luis Tomas Vargas contra Nidia Manosalva Cely por acoso laboral y otras infracciones contractuales.
25. Contrato prestación de servicios de supervisores
26 . Implantación obras de arte en espacio público tema Alfredo Araujo Santoyo
27. Horas de estudio servidores publicos
28.Tema Juliana Diaz Franco
29. Respuesta queja Carol Aza
30.Concepto renuncia Sergio Tapia.
31.Termino para resolver el recurso de reposición contra acto administrativo.
</t>
  </si>
  <si>
    <t>SEGUIMIENTO   DICIEMBRE DE 2015</t>
  </si>
  <si>
    <t>ORIGINAL FIRMADO POR</t>
  </si>
  <si>
    <t xml:space="preserve">                                       PLAN DE ACCIÓN POR DEPENDENCIAS FUGA 2015</t>
  </si>
</sst>
</file>

<file path=xl/styles.xml><?xml version="1.0" encoding="utf-8"?>
<styleSheet xmlns="http://schemas.openxmlformats.org/spreadsheetml/2006/main">
  <numFmts count="2">
    <numFmt numFmtId="44" formatCode="_(&quot;$&quot;\ * #,##0.00_);_(&quot;$&quot;\ * \(#,##0.00\);_(&quot;$&quot;\ * &quot;-&quot;??_);_(@_)"/>
    <numFmt numFmtId="164" formatCode="&quot;$&quot;\ #,##0"/>
  </numFmts>
  <fonts count="14">
    <font>
      <sz val="10"/>
      <name val="Arial"/>
      <family val="2"/>
    </font>
    <font>
      <b/>
      <sz val="10"/>
      <name val="Arial"/>
      <family val="2"/>
    </font>
    <font>
      <sz val="10"/>
      <name val="Arial"/>
      <family val="2"/>
    </font>
    <font>
      <b/>
      <sz val="12"/>
      <name val="Arial"/>
      <family val="2"/>
    </font>
    <font>
      <sz val="12"/>
      <name val="Arial"/>
      <family val="2"/>
    </font>
    <font>
      <b/>
      <sz val="24"/>
      <name val="Arial"/>
      <family val="2"/>
    </font>
    <font>
      <sz val="10"/>
      <color theme="1"/>
      <name val="Arial"/>
      <family val="2"/>
    </font>
    <font>
      <sz val="14"/>
      <name val="Arial"/>
      <family val="2"/>
    </font>
    <font>
      <sz val="12"/>
      <color theme="1"/>
      <name val="Arial"/>
      <family val="2"/>
    </font>
    <font>
      <sz val="12"/>
      <color rgb="FFFF0000"/>
      <name val="Arial"/>
      <family val="2"/>
    </font>
    <font>
      <sz val="14"/>
      <color theme="1"/>
      <name val="Arial"/>
      <family val="2"/>
    </font>
    <font>
      <b/>
      <sz val="14"/>
      <color theme="1"/>
      <name val="Arial"/>
      <family val="2"/>
    </font>
    <font>
      <b/>
      <sz val="16"/>
      <name val="Arial"/>
      <family val="2"/>
    </font>
    <font>
      <sz val="14"/>
      <color theme="0" tint="-0.49998474074526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right/>
      <top style="thin">
        <color auto="1"/>
      </top>
      <bottom/>
      <diagonal/>
    </border>
    <border>
      <left/>
      <right/>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top style="hair">
        <color indexed="8"/>
      </top>
      <bottom style="thin">
        <color indexed="64"/>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s>
  <cellStyleXfs count="8">
    <xf numFmtId="0" fontId="0" fillId="0" borderId="0"/>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2" fillId="0" borderId="0" applyNumberFormat="0" applyFill="0" applyBorder="0" applyAlignment="0" applyProtection="0"/>
    <xf numFmtId="44" fontId="2" fillId="0" borderId="0" applyFont="0" applyFill="0" applyBorder="0" applyAlignment="0" applyProtection="0"/>
  </cellStyleXfs>
  <cellXfs count="92">
    <xf numFmtId="0" fontId="0" fillId="0" borderId="0" xfId="0"/>
    <xf numFmtId="0" fontId="0" fillId="0" borderId="0" xfId="0" applyAlignment="1">
      <alignment vertical="center" wrapText="1"/>
    </xf>
    <xf numFmtId="0" fontId="1" fillId="0" borderId="0" xfId="0" applyFont="1" applyAlignment="1">
      <alignment horizontal="center" vertical="center" wrapText="1"/>
    </xf>
    <xf numFmtId="0" fontId="0" fillId="0" borderId="0" xfId="0"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0" fillId="0" borderId="0" xfId="0" applyAlignment="1"/>
    <xf numFmtId="0" fontId="6" fillId="0" borderId="0" xfId="0" applyFont="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left" vertical="center" wrapText="1"/>
    </xf>
    <xf numFmtId="0" fontId="0" fillId="0" borderId="0" xfId="0" applyFill="1" applyAlignment="1"/>
    <xf numFmtId="0" fontId="0" fillId="0" borderId="0" xfId="0" applyFill="1"/>
    <xf numFmtId="17" fontId="4" fillId="3" borderId="1" xfId="0" applyNumberFormat="1" applyFont="1" applyFill="1" applyBorder="1" applyAlignment="1">
      <alignment horizontal="center" vertical="center" wrapText="1"/>
    </xf>
    <xf numFmtId="0" fontId="3" fillId="2" borderId="1" xfId="3" applyNumberFormat="1" applyFont="1" applyFill="1" applyBorder="1" applyAlignment="1" applyProtection="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3" borderId="3"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64" fontId="4" fillId="3" borderId="2" xfId="7"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0" fillId="0" borderId="0" xfId="0" applyAlignment="1">
      <alignment horizontal="center" vertical="center" wrapText="1"/>
    </xf>
    <xf numFmtId="0" fontId="3" fillId="2" borderId="1" xfId="3" applyNumberFormat="1" applyFont="1" applyFill="1" applyBorder="1" applyAlignment="1" applyProtection="1">
      <alignment horizontal="center" vertical="center" textRotation="90" wrapText="1"/>
    </xf>
    <xf numFmtId="0" fontId="4" fillId="3" borderId="2" xfId="0" applyFont="1" applyFill="1" applyBorder="1" applyAlignment="1">
      <alignment horizontal="center" vertical="center" textRotation="90" wrapText="1"/>
    </xf>
    <xf numFmtId="0" fontId="7" fillId="0" borderId="1" xfId="0" applyFont="1" applyBorder="1" applyAlignment="1">
      <alignment horizontal="justify" vertical="center" wrapText="1"/>
    </xf>
    <xf numFmtId="9" fontId="7" fillId="0" borderId="1" xfId="0" applyNumberFormat="1" applyFont="1" applyBorder="1" applyAlignment="1">
      <alignment horizontal="center" vertical="center" wrapText="1"/>
    </xf>
    <xf numFmtId="0" fontId="10" fillId="0" borderId="1" xfId="0" applyFont="1" applyBorder="1" applyAlignment="1">
      <alignment horizontal="justify" vertical="center" wrapText="1"/>
    </xf>
    <xf numFmtId="9" fontId="10" fillId="0" borderId="1" xfId="0" applyNumberFormat="1" applyFont="1" applyBorder="1" applyAlignment="1">
      <alignment horizontal="center" vertical="center" wrapText="1"/>
    </xf>
    <xf numFmtId="0" fontId="10" fillId="0" borderId="1" xfId="0" applyFont="1" applyFill="1" applyBorder="1" applyAlignment="1">
      <alignment horizontal="justify" vertical="center" wrapText="1"/>
    </xf>
    <xf numFmtId="0" fontId="7" fillId="3" borderId="3"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4" fillId="0" borderId="1" xfId="0" applyFont="1" applyBorder="1" applyAlignment="1">
      <alignment horizontal="center" vertical="center" textRotation="90" wrapText="1"/>
    </xf>
    <xf numFmtId="0" fontId="8" fillId="0" borderId="1" xfId="0" applyFont="1" applyBorder="1" applyAlignment="1">
      <alignment horizontal="center" vertical="center" textRotation="90" wrapText="1"/>
    </xf>
    <xf numFmtId="0" fontId="7" fillId="0" borderId="1" xfId="0" applyFont="1" applyBorder="1" applyAlignment="1">
      <alignment horizontal="left" vertical="center" wrapText="1"/>
    </xf>
    <xf numFmtId="0" fontId="12" fillId="0" borderId="0" xfId="0" applyFont="1" applyBorder="1" applyAlignment="1">
      <alignment vertical="center"/>
    </xf>
    <xf numFmtId="0" fontId="3" fillId="2" borderId="1" xfId="3" applyNumberFormat="1" applyFont="1" applyFill="1" applyBorder="1" applyAlignment="1" applyProtection="1">
      <alignment horizontal="center" vertical="center" wrapText="1"/>
    </xf>
    <xf numFmtId="0" fontId="3" fillId="2" borderId="1" xfId="3" applyNumberFormat="1" applyFont="1" applyFill="1" applyBorder="1" applyAlignment="1" applyProtection="1">
      <alignment horizontal="center" vertical="center" textRotation="90" wrapText="1"/>
    </xf>
    <xf numFmtId="9" fontId="10" fillId="0" borderId="1" xfId="0"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7" fillId="4" borderId="1" xfId="0" applyFont="1" applyFill="1" applyBorder="1" applyAlignment="1">
      <alignment horizontal="justify" vertical="center" wrapText="1"/>
    </xf>
    <xf numFmtId="9" fontId="7" fillId="4" borderId="1" xfId="0" applyNumberFormat="1" applyFont="1" applyFill="1" applyBorder="1" applyAlignment="1">
      <alignment horizontal="center" vertical="center" wrapText="1"/>
    </xf>
    <xf numFmtId="0" fontId="10" fillId="4" borderId="1" xfId="0" applyFont="1" applyFill="1" applyBorder="1" applyAlignment="1">
      <alignment horizontal="justify" vertical="center" wrapText="1"/>
    </xf>
    <xf numFmtId="9" fontId="10" fillId="4" borderId="1"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2"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0" fontId="7" fillId="0" borderId="4" xfId="0" applyFont="1" applyBorder="1" applyAlignment="1">
      <alignment horizontal="center" vertical="center" wrapText="1"/>
    </xf>
    <xf numFmtId="0" fontId="3" fillId="2" borderId="1" xfId="3" applyNumberFormat="1" applyFont="1" applyFill="1" applyBorder="1" applyAlignment="1" applyProtection="1">
      <alignment horizontal="center" vertical="center" wrapText="1"/>
    </xf>
    <xf numFmtId="0" fontId="7" fillId="3" borderId="2"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8" fillId="0" borderId="2" xfId="0" applyFont="1" applyBorder="1" applyAlignment="1">
      <alignment horizontal="center" vertical="center" textRotation="90" wrapText="1"/>
    </xf>
    <xf numFmtId="0" fontId="0" fillId="0" borderId="7" xfId="0" applyBorder="1" applyAlignment="1">
      <alignment textRotation="90"/>
    </xf>
    <xf numFmtId="0" fontId="0" fillId="0" borderId="6" xfId="0" applyBorder="1" applyAlignment="1">
      <alignment textRotation="90"/>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3" fillId="2" borderId="2" xfId="3" applyNumberFormat="1" applyFont="1" applyFill="1" applyBorder="1" applyAlignment="1" applyProtection="1">
      <alignment horizontal="center" vertical="center" textRotation="90" wrapText="1"/>
    </xf>
    <xf numFmtId="0" fontId="3" fillId="2" borderId="6" xfId="3" applyNumberFormat="1" applyFont="1" applyFill="1" applyBorder="1" applyAlignment="1" applyProtection="1">
      <alignment horizontal="center" vertical="center" textRotation="90" wrapText="1"/>
    </xf>
    <xf numFmtId="0" fontId="13" fillId="0" borderId="8" xfId="0" applyFont="1" applyBorder="1" applyAlignment="1">
      <alignment horizontal="center" vertical="center" wrapText="1"/>
    </xf>
    <xf numFmtId="0" fontId="7" fillId="0" borderId="8" xfId="0" applyFont="1" applyBorder="1" applyAlignment="1">
      <alignment horizontal="center" vertical="center" wrapText="1"/>
    </xf>
    <xf numFmtId="0" fontId="4" fillId="0" borderId="1" xfId="0" applyFont="1" applyBorder="1" applyAlignment="1">
      <alignment horizontal="left" vertical="center" wrapText="1"/>
    </xf>
    <xf numFmtId="0" fontId="7" fillId="0" borderId="9" xfId="0" applyFont="1" applyBorder="1" applyAlignment="1">
      <alignment vertical="center" wrapText="1"/>
    </xf>
    <xf numFmtId="0" fontId="7" fillId="0" borderId="0" xfId="0" applyFont="1" applyBorder="1" applyAlignment="1">
      <alignment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5" fillId="0" borderId="0" xfId="0" applyFont="1" applyBorder="1" applyAlignment="1">
      <alignment horizontal="center" vertical="center"/>
    </xf>
    <xf numFmtId="0" fontId="10" fillId="4" borderId="2" xfId="0" applyFont="1" applyFill="1" applyBorder="1" applyAlignment="1">
      <alignment horizontal="justify" vertical="center" wrapText="1"/>
    </xf>
    <xf numFmtId="0" fontId="10" fillId="4" borderId="6" xfId="0" applyFont="1" applyFill="1" applyBorder="1" applyAlignment="1">
      <alignment horizontal="justify" vertical="center" wrapText="1"/>
    </xf>
    <xf numFmtId="9" fontId="10" fillId="4" borderId="2" xfId="0" applyNumberFormat="1" applyFont="1" applyFill="1" applyBorder="1" applyAlignment="1">
      <alignment horizontal="center" vertical="center" wrapText="1"/>
    </xf>
    <xf numFmtId="9" fontId="10" fillId="4" borderId="6"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3" fillId="2" borderId="1" xfId="3" applyNumberFormat="1" applyFont="1" applyFill="1" applyBorder="1" applyAlignment="1" applyProtection="1">
      <alignment horizontal="center" vertical="center" textRotation="90" wrapText="1"/>
    </xf>
    <xf numFmtId="17" fontId="4" fillId="0" borderId="2" xfId="0" applyNumberFormat="1" applyFont="1" applyFill="1" applyBorder="1" applyAlignment="1">
      <alignment horizontal="center" vertical="center" wrapText="1"/>
    </xf>
    <xf numFmtId="17" fontId="4" fillId="0" borderId="6" xfId="0" applyNumberFormat="1" applyFont="1" applyFill="1" applyBorder="1" applyAlignment="1">
      <alignment horizontal="center" vertical="center" wrapText="1"/>
    </xf>
  </cellXfs>
  <cellStyles count="8">
    <cellStyle name="Categoría del Piloto de Datos" xfId="1"/>
    <cellStyle name="Moneda" xfId="7" builtinId="4"/>
    <cellStyle name="Normal" xfId="0" builtinId="0"/>
    <cellStyle name="Piloto de Datos Ángulo" xfId="2"/>
    <cellStyle name="Piloto de Datos Campo" xfId="3"/>
    <cellStyle name="Piloto de Datos Resultado" xfId="4"/>
    <cellStyle name="Piloto de Datos Título" xfId="5"/>
    <cellStyle name="Piloto de Datos Valor"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146337</xdr:colOff>
      <xdr:row>0</xdr:row>
      <xdr:rowOff>8658</xdr:rowOff>
    </xdr:from>
    <xdr:to>
      <xdr:col>3</xdr:col>
      <xdr:colOff>34635</xdr:colOff>
      <xdr:row>0</xdr:row>
      <xdr:rowOff>1403773</xdr:rowOff>
    </xdr:to>
    <xdr:pic>
      <xdr:nvPicPr>
        <xdr:cNvPr id="2" name="Imagen 4" descr="FUGA-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800473" y="8658"/>
          <a:ext cx="1273753" cy="139511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dimension ref="A1:N21"/>
  <sheetViews>
    <sheetView tabSelected="1" view="pageBreakPreview" zoomScale="70" zoomScaleNormal="75" zoomScaleSheetLayoutView="70" zoomScalePageLayoutView="150" workbookViewId="0">
      <selection activeCell="D5" sqref="D5"/>
    </sheetView>
  </sheetViews>
  <sheetFormatPr baseColWidth="10" defaultColWidth="11.42578125" defaultRowHeight="12.75"/>
  <cols>
    <col min="1" max="1" width="54.85546875" style="1" customWidth="1"/>
    <col min="2" max="2" width="10.140625" style="1" customWidth="1"/>
    <col min="3" max="3" width="10.7109375" style="1" customWidth="1"/>
    <col min="4" max="4" width="43.5703125" style="1" customWidth="1"/>
    <col min="5" max="5" width="37" style="1" customWidth="1"/>
    <col min="6" max="6" width="33.140625" style="1" customWidth="1"/>
    <col min="7" max="7" width="14.42578125" style="1" customWidth="1"/>
    <col min="8" max="8" width="30.7109375" style="1" customWidth="1"/>
    <col min="9" max="9" width="13" style="1" customWidth="1"/>
    <col min="10" max="10" width="38.42578125" style="1" customWidth="1"/>
    <col min="11" max="11" width="212.140625" style="1" hidden="1" customWidth="1"/>
    <col min="12" max="12" width="12" style="1" hidden="1" customWidth="1"/>
    <col min="13" max="13" width="212.140625" style="1" customWidth="1"/>
    <col min="14" max="14" width="12" style="1" customWidth="1"/>
    <col min="15" max="16384" width="11.42578125" style="1"/>
  </cols>
  <sheetData>
    <row r="1" spans="1:14" ht="128.25" customHeight="1">
      <c r="A1" s="81" t="s">
        <v>131</v>
      </c>
      <c r="B1" s="81"/>
      <c r="C1" s="81"/>
      <c r="D1" s="81"/>
      <c r="E1" s="81"/>
      <c r="F1" s="81"/>
      <c r="G1" s="81"/>
      <c r="H1" s="81"/>
      <c r="I1" s="81"/>
      <c r="J1" s="81"/>
      <c r="K1" s="81"/>
      <c r="L1" s="81"/>
      <c r="M1" s="81"/>
      <c r="N1" s="81"/>
    </row>
    <row r="2" spans="1:14" ht="52.5" customHeight="1">
      <c r="A2" s="42" t="s">
        <v>2</v>
      </c>
      <c r="B2" s="77" t="s">
        <v>77</v>
      </c>
      <c r="C2" s="78"/>
      <c r="D2" s="78"/>
      <c r="E2" s="78"/>
      <c r="F2" s="78"/>
      <c r="G2" s="78"/>
      <c r="H2" s="78"/>
      <c r="I2" s="78"/>
      <c r="J2" s="78"/>
      <c r="K2" s="78"/>
      <c r="L2" s="78"/>
      <c r="M2" s="78"/>
    </row>
    <row r="3" spans="1:14" ht="52.5" customHeight="1">
      <c r="A3" s="42" t="s">
        <v>3</v>
      </c>
      <c r="B3" s="77" t="s">
        <v>0</v>
      </c>
      <c r="C3" s="78"/>
      <c r="D3" s="78"/>
      <c r="E3" s="78"/>
      <c r="F3" s="78"/>
      <c r="G3" s="78"/>
      <c r="H3" s="78"/>
      <c r="I3" s="78"/>
      <c r="J3" s="78"/>
      <c r="K3" s="78"/>
      <c r="L3" s="78"/>
      <c r="M3" s="78"/>
    </row>
    <row r="4" spans="1:14" s="3" customFormat="1" ht="15.75">
      <c r="A4" s="4"/>
      <c r="B4" s="4"/>
      <c r="C4" s="4"/>
      <c r="D4" s="4"/>
      <c r="E4" s="4"/>
      <c r="F4" s="4"/>
      <c r="G4" s="4"/>
      <c r="H4" s="4"/>
      <c r="I4" s="4"/>
      <c r="J4" s="4"/>
      <c r="K4" s="5"/>
      <c r="L4" s="5"/>
      <c r="M4" s="5"/>
      <c r="N4" s="5"/>
    </row>
    <row r="5" spans="1:14" s="3" customFormat="1" ht="36.75" customHeight="1">
      <c r="A5" s="10" t="s">
        <v>4</v>
      </c>
      <c r="B5" s="43" t="s">
        <v>78</v>
      </c>
      <c r="C5" s="9"/>
      <c r="D5" s="5"/>
      <c r="E5" s="5"/>
      <c r="F5" s="5"/>
      <c r="G5" s="5"/>
      <c r="H5" s="5"/>
      <c r="I5" s="5"/>
      <c r="J5" s="5"/>
      <c r="K5" s="5"/>
      <c r="L5" s="6" t="s">
        <v>69</v>
      </c>
      <c r="M5" s="5"/>
      <c r="N5" s="6" t="s">
        <v>126</v>
      </c>
    </row>
    <row r="6" spans="1:14" s="3" customFormat="1" ht="216.75" customHeight="1">
      <c r="A6" s="11" t="s">
        <v>6</v>
      </c>
      <c r="B6" s="76" t="s">
        <v>75</v>
      </c>
      <c r="C6" s="76"/>
      <c r="D6" s="76"/>
      <c r="E6" s="76"/>
      <c r="F6" s="76"/>
      <c r="G6" s="76"/>
      <c r="H6" s="79" t="s">
        <v>76</v>
      </c>
      <c r="I6" s="80"/>
      <c r="J6" s="80"/>
      <c r="K6" s="80"/>
      <c r="L6" s="80"/>
      <c r="M6" s="80"/>
    </row>
    <row r="7" spans="1:14" s="2" customFormat="1" ht="24" customHeight="1">
      <c r="A7" s="61" t="s">
        <v>47</v>
      </c>
      <c r="B7" s="89" t="s">
        <v>48</v>
      </c>
      <c r="C7" s="72" t="s">
        <v>49</v>
      </c>
      <c r="D7" s="61" t="s">
        <v>9</v>
      </c>
      <c r="E7" s="61" t="s">
        <v>10</v>
      </c>
      <c r="F7" s="61" t="s">
        <v>1</v>
      </c>
      <c r="G7" s="61" t="s">
        <v>7</v>
      </c>
      <c r="H7" s="61" t="s">
        <v>50</v>
      </c>
      <c r="I7" s="72" t="s">
        <v>5</v>
      </c>
      <c r="J7" s="61" t="s">
        <v>46</v>
      </c>
      <c r="K7" s="61" t="s">
        <v>97</v>
      </c>
      <c r="L7" s="61"/>
      <c r="M7" s="61" t="s">
        <v>129</v>
      </c>
      <c r="N7" s="61"/>
    </row>
    <row r="8" spans="1:14" ht="121.5" customHeight="1">
      <c r="A8" s="61"/>
      <c r="B8" s="89"/>
      <c r="C8" s="73"/>
      <c r="D8" s="61"/>
      <c r="E8" s="61"/>
      <c r="F8" s="61"/>
      <c r="G8" s="61"/>
      <c r="H8" s="61"/>
      <c r="I8" s="73"/>
      <c r="J8" s="61"/>
      <c r="K8" s="15" t="s">
        <v>11</v>
      </c>
      <c r="L8" s="30" t="s">
        <v>81</v>
      </c>
      <c r="M8" s="44" t="s">
        <v>11</v>
      </c>
      <c r="N8" s="45" t="s">
        <v>81</v>
      </c>
    </row>
    <row r="9" spans="1:14" ht="221.25" customHeight="1">
      <c r="A9" s="16" t="s">
        <v>90</v>
      </c>
      <c r="B9" s="40" t="s">
        <v>80</v>
      </c>
      <c r="C9" s="40" t="s">
        <v>36</v>
      </c>
      <c r="D9" s="37" t="s">
        <v>72</v>
      </c>
      <c r="E9" s="20" t="s">
        <v>73</v>
      </c>
      <c r="F9" s="21" t="s">
        <v>98</v>
      </c>
      <c r="G9" s="14">
        <v>42156</v>
      </c>
      <c r="H9" s="24" t="s">
        <v>52</v>
      </c>
      <c r="I9" s="31" t="s">
        <v>51</v>
      </c>
      <c r="J9" s="25" t="s">
        <v>74</v>
      </c>
      <c r="K9" s="32" t="s">
        <v>99</v>
      </c>
      <c r="L9" s="33">
        <v>1</v>
      </c>
      <c r="M9" s="48" t="s">
        <v>99</v>
      </c>
      <c r="N9" s="49">
        <v>1</v>
      </c>
    </row>
    <row r="10" spans="1:14" s="8" customFormat="1" ht="144.75" customHeight="1">
      <c r="A10" s="86" t="s">
        <v>79</v>
      </c>
      <c r="B10" s="69" t="s">
        <v>80</v>
      </c>
      <c r="C10" s="66" t="s">
        <v>37</v>
      </c>
      <c r="D10" s="62" t="s">
        <v>100</v>
      </c>
      <c r="E10" s="19" t="s">
        <v>82</v>
      </c>
      <c r="F10" s="25" t="s">
        <v>83</v>
      </c>
      <c r="G10" s="14">
        <v>42156</v>
      </c>
      <c r="H10" s="24" t="s">
        <v>52</v>
      </c>
      <c r="I10" s="31" t="s">
        <v>51</v>
      </c>
      <c r="J10" s="25" t="s">
        <v>85</v>
      </c>
      <c r="K10" s="34" t="s">
        <v>114</v>
      </c>
      <c r="L10" s="35">
        <v>1</v>
      </c>
      <c r="M10" s="50" t="s">
        <v>114</v>
      </c>
      <c r="N10" s="51">
        <v>1</v>
      </c>
    </row>
    <row r="11" spans="1:14" s="8" customFormat="1" ht="193.5" customHeight="1">
      <c r="A11" s="87"/>
      <c r="B11" s="70"/>
      <c r="C11" s="67"/>
      <c r="D11" s="63"/>
      <c r="E11" s="19" t="s">
        <v>101</v>
      </c>
      <c r="F11" s="22" t="s">
        <v>84</v>
      </c>
      <c r="G11" s="14">
        <v>42156</v>
      </c>
      <c r="H11" s="24" t="s">
        <v>52</v>
      </c>
      <c r="I11" s="31" t="s">
        <v>51</v>
      </c>
      <c r="J11" s="23" t="s">
        <v>109</v>
      </c>
      <c r="K11" s="36" t="s">
        <v>102</v>
      </c>
      <c r="L11" s="46">
        <v>0.8</v>
      </c>
      <c r="M11" s="50" t="s">
        <v>119</v>
      </c>
      <c r="N11" s="51">
        <v>1</v>
      </c>
    </row>
    <row r="12" spans="1:14" s="8" customFormat="1" ht="409.5" customHeight="1">
      <c r="A12" s="87"/>
      <c r="B12" s="70"/>
      <c r="C12" s="67"/>
      <c r="D12" s="64" t="s">
        <v>57</v>
      </c>
      <c r="E12" s="56" t="s">
        <v>54</v>
      </c>
      <c r="F12" s="56" t="s">
        <v>103</v>
      </c>
      <c r="G12" s="90">
        <v>42339</v>
      </c>
      <c r="H12" s="56" t="s">
        <v>52</v>
      </c>
      <c r="I12" s="58" t="s">
        <v>51</v>
      </c>
      <c r="J12" s="56" t="s">
        <v>55</v>
      </c>
      <c r="K12" s="54" t="s">
        <v>116</v>
      </c>
      <c r="L12" s="52">
        <f>1/30</f>
        <v>3.3333333333333333E-2</v>
      </c>
      <c r="M12" s="82" t="s">
        <v>120</v>
      </c>
      <c r="N12" s="84">
        <f>14/31</f>
        <v>0.45161290322580644</v>
      </c>
    </row>
    <row r="13" spans="1:14" s="8" customFormat="1" ht="307.5" customHeight="1">
      <c r="A13" s="88"/>
      <c r="B13" s="71"/>
      <c r="C13" s="68"/>
      <c r="D13" s="65"/>
      <c r="E13" s="57"/>
      <c r="F13" s="57"/>
      <c r="G13" s="91"/>
      <c r="H13" s="57"/>
      <c r="I13" s="59"/>
      <c r="J13" s="57"/>
      <c r="K13" s="55"/>
      <c r="L13" s="53"/>
      <c r="M13" s="83"/>
      <c r="N13" s="85"/>
    </row>
    <row r="14" spans="1:14" s="8" customFormat="1" ht="278.25" customHeight="1">
      <c r="A14" s="17" t="s">
        <v>79</v>
      </c>
      <c r="B14" s="41" t="s">
        <v>80</v>
      </c>
      <c r="C14" s="41" t="s">
        <v>37</v>
      </c>
      <c r="D14" s="39" t="s">
        <v>104</v>
      </c>
      <c r="E14" s="25" t="s">
        <v>105</v>
      </c>
      <c r="F14" s="25" t="s">
        <v>106</v>
      </c>
      <c r="G14" s="14">
        <v>42156</v>
      </c>
      <c r="H14" s="25" t="s">
        <v>52</v>
      </c>
      <c r="I14" s="25" t="s">
        <v>51</v>
      </c>
      <c r="J14" s="25" t="s">
        <v>89</v>
      </c>
      <c r="K14" s="34" t="s">
        <v>115</v>
      </c>
      <c r="L14" s="35">
        <v>1</v>
      </c>
      <c r="M14" s="50" t="s">
        <v>121</v>
      </c>
      <c r="N14" s="51">
        <v>1</v>
      </c>
    </row>
    <row r="15" spans="1:14" s="8" customFormat="1" ht="156" customHeight="1">
      <c r="A15" s="17" t="s">
        <v>79</v>
      </c>
      <c r="B15" s="41" t="s">
        <v>80</v>
      </c>
      <c r="C15" s="41" t="s">
        <v>37</v>
      </c>
      <c r="D15" s="38" t="s">
        <v>86</v>
      </c>
      <c r="E15" s="18" t="s">
        <v>87</v>
      </c>
      <c r="F15" s="18" t="s">
        <v>93</v>
      </c>
      <c r="G15" s="14">
        <v>42339</v>
      </c>
      <c r="H15" s="25" t="s">
        <v>52</v>
      </c>
      <c r="I15" s="25" t="s">
        <v>51</v>
      </c>
      <c r="J15" s="25" t="s">
        <v>88</v>
      </c>
      <c r="K15" s="34" t="s">
        <v>112</v>
      </c>
      <c r="L15" s="35">
        <f>10/12</f>
        <v>0.83333333333333337</v>
      </c>
      <c r="M15" s="50" t="s">
        <v>125</v>
      </c>
      <c r="N15" s="51">
        <f>18/12</f>
        <v>1.5</v>
      </c>
    </row>
    <row r="16" spans="1:14" s="8" customFormat="1" ht="409.6" customHeight="1">
      <c r="A16" s="17" t="s">
        <v>16</v>
      </c>
      <c r="B16" s="40" t="s">
        <v>80</v>
      </c>
      <c r="C16" s="40" t="s">
        <v>36</v>
      </c>
      <c r="D16" s="39" t="s">
        <v>61</v>
      </c>
      <c r="E16" s="25" t="s">
        <v>60</v>
      </c>
      <c r="F16" s="25" t="s">
        <v>58</v>
      </c>
      <c r="G16" s="14">
        <v>42339</v>
      </c>
      <c r="H16" s="25" t="s">
        <v>53</v>
      </c>
      <c r="I16" s="31" t="s">
        <v>51</v>
      </c>
      <c r="J16" s="23" t="s">
        <v>59</v>
      </c>
      <c r="K16" s="36" t="s">
        <v>110</v>
      </c>
      <c r="L16" s="35">
        <f>15/16</f>
        <v>0.9375</v>
      </c>
      <c r="M16" s="50" t="s">
        <v>128</v>
      </c>
      <c r="N16" s="51">
        <f>21/21</f>
        <v>1</v>
      </c>
    </row>
    <row r="17" spans="1:14" s="8" customFormat="1" ht="164.25" customHeight="1">
      <c r="A17" s="17" t="s">
        <v>79</v>
      </c>
      <c r="B17" s="41" t="s">
        <v>80</v>
      </c>
      <c r="C17" s="41" t="s">
        <v>37</v>
      </c>
      <c r="D17" s="39" t="s">
        <v>62</v>
      </c>
      <c r="E17" s="25" t="s">
        <v>63</v>
      </c>
      <c r="F17" s="25" t="s">
        <v>64</v>
      </c>
      <c r="G17" s="14">
        <v>42339</v>
      </c>
      <c r="H17" s="25" t="s">
        <v>56</v>
      </c>
      <c r="I17" s="31" t="s">
        <v>56</v>
      </c>
      <c r="J17" s="25" t="s">
        <v>65</v>
      </c>
      <c r="K17" s="34" t="s">
        <v>111</v>
      </c>
      <c r="L17" s="35">
        <f>51/60</f>
        <v>0.85</v>
      </c>
      <c r="M17" s="50" t="s">
        <v>122</v>
      </c>
      <c r="N17" s="51">
        <f>120/120</f>
        <v>1</v>
      </c>
    </row>
    <row r="18" spans="1:14" s="8" customFormat="1" ht="299.25" customHeight="1">
      <c r="A18" s="17" t="s">
        <v>16</v>
      </c>
      <c r="B18" s="40" t="s">
        <v>80</v>
      </c>
      <c r="C18" s="40" t="s">
        <v>36</v>
      </c>
      <c r="D18" s="39" t="s">
        <v>66</v>
      </c>
      <c r="E18" s="25" t="s">
        <v>67</v>
      </c>
      <c r="F18" s="25" t="s">
        <v>68</v>
      </c>
      <c r="G18" s="14">
        <v>42339</v>
      </c>
      <c r="H18" s="25" t="s">
        <v>70</v>
      </c>
      <c r="I18" s="31" t="s">
        <v>71</v>
      </c>
      <c r="J18" s="25" t="s">
        <v>113</v>
      </c>
      <c r="K18" s="34" t="s">
        <v>117</v>
      </c>
      <c r="L18" s="35">
        <f>4/6</f>
        <v>0.66666666666666663</v>
      </c>
      <c r="M18" s="50" t="s">
        <v>123</v>
      </c>
      <c r="N18" s="51">
        <f>5/5</f>
        <v>1</v>
      </c>
    </row>
    <row r="19" spans="1:14" s="8" customFormat="1" ht="206.25" customHeight="1">
      <c r="A19" s="17" t="s">
        <v>16</v>
      </c>
      <c r="B19" s="40" t="s">
        <v>80</v>
      </c>
      <c r="C19" s="40" t="s">
        <v>36</v>
      </c>
      <c r="D19" s="39" t="s">
        <v>91</v>
      </c>
      <c r="E19" s="26" t="s">
        <v>107</v>
      </c>
      <c r="F19" s="18" t="s">
        <v>92</v>
      </c>
      <c r="G19" s="14">
        <v>42339</v>
      </c>
      <c r="H19" s="25" t="s">
        <v>56</v>
      </c>
      <c r="I19" s="31" t="s">
        <v>56</v>
      </c>
      <c r="J19" s="25" t="s">
        <v>94</v>
      </c>
      <c r="K19" s="34" t="s">
        <v>108</v>
      </c>
      <c r="L19" s="35">
        <f>1/2</f>
        <v>0.5</v>
      </c>
      <c r="M19" s="50" t="s">
        <v>124</v>
      </c>
      <c r="N19" s="51">
        <f>4/2</f>
        <v>2</v>
      </c>
    </row>
    <row r="20" spans="1:14" s="8" customFormat="1" ht="102.75" customHeight="1">
      <c r="A20" s="27" t="s">
        <v>8</v>
      </c>
      <c r="B20" s="74" t="s">
        <v>130</v>
      </c>
      <c r="C20" s="75"/>
      <c r="D20" s="75"/>
      <c r="E20" s="29"/>
      <c r="F20" s="29"/>
      <c r="G20" s="29"/>
      <c r="H20" s="29"/>
      <c r="I20" s="29"/>
      <c r="J20" s="27" t="s">
        <v>95</v>
      </c>
      <c r="K20" s="47" t="s">
        <v>118</v>
      </c>
      <c r="L20" s="28"/>
      <c r="M20" s="47" t="s">
        <v>130</v>
      </c>
      <c r="N20" s="28"/>
    </row>
    <row r="21" spans="1:14" ht="72.75" customHeight="1">
      <c r="A21" s="27"/>
      <c r="B21" s="60" t="s">
        <v>127</v>
      </c>
      <c r="C21" s="60"/>
      <c r="D21" s="60"/>
      <c r="E21" s="29"/>
      <c r="F21" s="29"/>
      <c r="G21" s="29"/>
      <c r="H21" s="29"/>
      <c r="I21" s="29"/>
      <c r="J21" s="29"/>
      <c r="K21" s="60" t="s">
        <v>96</v>
      </c>
      <c r="L21" s="60"/>
      <c r="M21" s="60" t="s">
        <v>96</v>
      </c>
      <c r="N21" s="60"/>
    </row>
  </sheetData>
  <sheetProtection selectLockedCells="1" selectUnlockedCells="1"/>
  <mergeCells count="36">
    <mergeCell ref="M7:N7"/>
    <mergeCell ref="M12:M13"/>
    <mergeCell ref="N12:N13"/>
    <mergeCell ref="M21:N21"/>
    <mergeCell ref="A10:A13"/>
    <mergeCell ref="K21:L21"/>
    <mergeCell ref="A7:A8"/>
    <mergeCell ref="B7:B8"/>
    <mergeCell ref="C7:C8"/>
    <mergeCell ref="D7:D8"/>
    <mergeCell ref="E7:E8"/>
    <mergeCell ref="K7:L7"/>
    <mergeCell ref="F7:F8"/>
    <mergeCell ref="G7:G8"/>
    <mergeCell ref="H7:H8"/>
    <mergeCell ref="G12:G13"/>
    <mergeCell ref="B6:G6"/>
    <mergeCell ref="B2:M2"/>
    <mergeCell ref="B3:M3"/>
    <mergeCell ref="H6:M6"/>
    <mergeCell ref="A1:N1"/>
    <mergeCell ref="B21:D21"/>
    <mergeCell ref="J7:J8"/>
    <mergeCell ref="D10:D11"/>
    <mergeCell ref="F12:F13"/>
    <mergeCell ref="E12:E13"/>
    <mergeCell ref="D12:D13"/>
    <mergeCell ref="C10:C13"/>
    <mergeCell ref="B10:B13"/>
    <mergeCell ref="I7:I8"/>
    <mergeCell ref="B20:D20"/>
    <mergeCell ref="L12:L13"/>
    <mergeCell ref="K12:K13"/>
    <mergeCell ref="J12:J13"/>
    <mergeCell ref="I12:I13"/>
    <mergeCell ref="H12:H13"/>
  </mergeCells>
  <printOptions horizontalCentered="1"/>
  <pageMargins left="0.19685039370078741" right="0.19685039370078741" top="0.39370078740157483" bottom="0.39370078740157483" header="0.51181102362204722" footer="0.51181102362204722"/>
  <pageSetup paperSize="14" scale="29" orientation="landscape" r:id="rId1"/>
  <headerFooter alignWithMargins="0"/>
  <drawing r:id="rId2"/>
  <legacyDrawing r:id="rId3"/>
  <oleObjects>
    <oleObject shapeId="5121" r:id="rId4"/>
  </oleObjects>
</worksheet>
</file>

<file path=xl/worksheets/sheet2.xml><?xml version="1.0" encoding="utf-8"?>
<worksheet xmlns="http://schemas.openxmlformats.org/spreadsheetml/2006/main" xmlns:r="http://schemas.openxmlformats.org/officeDocument/2006/relationships">
  <dimension ref="A2:A37"/>
  <sheetViews>
    <sheetView topLeftCell="A20" workbookViewId="0">
      <selection activeCell="A30" sqref="A30"/>
    </sheetView>
  </sheetViews>
  <sheetFormatPr baseColWidth="10" defaultRowHeight="12.75"/>
  <cols>
    <col min="1" max="1" width="30.140625" customWidth="1"/>
  </cols>
  <sheetData>
    <row r="2" spans="1:1">
      <c r="A2" t="s">
        <v>18</v>
      </c>
    </row>
    <row r="3" spans="1:1">
      <c r="A3" t="s">
        <v>12</v>
      </c>
    </row>
    <row r="4" spans="1:1">
      <c r="A4" t="s">
        <v>13</v>
      </c>
    </row>
    <row r="5" spans="1:1">
      <c r="A5" t="s">
        <v>14</v>
      </c>
    </row>
    <row r="6" spans="1:1">
      <c r="A6" t="s">
        <v>15</v>
      </c>
    </row>
    <row r="7" spans="1:1">
      <c r="A7" t="s">
        <v>16</v>
      </c>
    </row>
    <row r="8" spans="1:1">
      <c r="A8" t="s">
        <v>17</v>
      </c>
    </row>
    <row r="10" spans="1:1">
      <c r="A10" t="s">
        <v>19</v>
      </c>
    </row>
    <row r="11" spans="1:1" ht="16.5" customHeight="1">
      <c r="A11" s="7" t="s">
        <v>22</v>
      </c>
    </row>
    <row r="12" spans="1:1">
      <c r="A12" s="7" t="s">
        <v>23</v>
      </c>
    </row>
    <row r="13" spans="1:1">
      <c r="A13" s="7" t="s">
        <v>45</v>
      </c>
    </row>
    <row r="14" spans="1:1">
      <c r="A14" s="7" t="s">
        <v>20</v>
      </c>
    </row>
    <row r="15" spans="1:1" s="13" customFormat="1">
      <c r="A15" s="12" t="s">
        <v>24</v>
      </c>
    </row>
    <row r="16" spans="1:1" s="13" customFormat="1">
      <c r="A16" s="12" t="s">
        <v>25</v>
      </c>
    </row>
    <row r="17" spans="1:1" s="13" customFormat="1">
      <c r="A17" s="12" t="s">
        <v>26</v>
      </c>
    </row>
    <row r="18" spans="1:1">
      <c r="A18" s="12" t="s">
        <v>21</v>
      </c>
    </row>
    <row r="19" spans="1:1">
      <c r="A19" s="7" t="s">
        <v>27</v>
      </c>
    </row>
    <row r="20" spans="1:1">
      <c r="A20" s="7" t="s">
        <v>28</v>
      </c>
    </row>
    <row r="21" spans="1:1">
      <c r="A21" s="7" t="s">
        <v>29</v>
      </c>
    </row>
    <row r="22" spans="1:1">
      <c r="A22" s="7" t="s">
        <v>30</v>
      </c>
    </row>
    <row r="24" spans="1:1">
      <c r="A24" t="s">
        <v>31</v>
      </c>
    </row>
    <row r="25" spans="1:1">
      <c r="A25" s="7" t="s">
        <v>32</v>
      </c>
    </row>
    <row r="26" spans="1:1">
      <c r="A26" s="7" t="s">
        <v>33</v>
      </c>
    </row>
    <row r="27" spans="1:1">
      <c r="A27" s="7" t="s">
        <v>34</v>
      </c>
    </row>
    <row r="28" spans="1:1">
      <c r="A28" s="7" t="s">
        <v>35</v>
      </c>
    </row>
    <row r="29" spans="1:1">
      <c r="A29" s="7" t="s">
        <v>36</v>
      </c>
    </row>
    <row r="30" spans="1:1">
      <c r="A30" s="7" t="s">
        <v>37</v>
      </c>
    </row>
    <row r="31" spans="1:1">
      <c r="A31" s="7" t="s">
        <v>38</v>
      </c>
    </row>
    <row r="32" spans="1:1">
      <c r="A32" s="7" t="s">
        <v>39</v>
      </c>
    </row>
    <row r="33" spans="1:1">
      <c r="A33" s="7" t="s">
        <v>40</v>
      </c>
    </row>
    <row r="34" spans="1:1">
      <c r="A34" s="7" t="s">
        <v>41</v>
      </c>
    </row>
    <row r="35" spans="1:1">
      <c r="A35" s="7" t="s">
        <v>42</v>
      </c>
    </row>
    <row r="36" spans="1:1">
      <c r="A36" s="7" t="s">
        <v>43</v>
      </c>
    </row>
    <row r="37" spans="1:1">
      <c r="A37" s="7" t="s">
        <v>44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JURIDICA SEGUIMIENTO 2015</vt:lpstr>
      <vt:lpstr>Hoja1</vt:lpstr>
      <vt:lpstr>'JURIDICA SEGUIMIENTO 2015'!Área_de_impresión</vt:lpstr>
      <vt:lpstr>'JURIDICA SEGUIMIENTO 2015'!Títulos_a_imprimir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Echeverri</dc:creator>
  <cp:lastModifiedBy>cdelgado</cp:lastModifiedBy>
  <cp:lastPrinted>2016-01-26T15:36:30Z</cp:lastPrinted>
  <dcterms:created xsi:type="dcterms:W3CDTF">2012-04-26T20:12:59Z</dcterms:created>
  <dcterms:modified xsi:type="dcterms:W3CDTF">2016-02-19T14:21:44Z</dcterms:modified>
</cp:coreProperties>
</file>